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AppData\Local\Temp\Tandan JSC\files\"/>
    </mc:Choice>
  </mc:AlternateContent>
  <xr:revisionPtr revIDLastSave="0" documentId="13_ncr:1_{91A24024-FA1B-4EC6-B6EB-41D3DF6A139E}" xr6:coauthVersionLast="47" xr6:coauthVersionMax="47" xr10:uidLastSave="{00000000-0000-0000-0000-000000000000}"/>
  <bookViews>
    <workbookView xWindow="-110" yWindow="-110" windowWidth="25820" windowHeight="15500" tabRatio="573" firstSheet="84" activeTab="84" xr2:uid="{00000000-000D-0000-FFFF-FFFF00000000}"/>
  </bookViews>
  <sheets>
    <sheet name="foxz" sheetId="8" state="veryHidden" r:id="rId1"/>
    <sheet name="Kangatang" sheetId="31" state="veryHidden" r:id="rId2"/>
    <sheet name="Kangatang_2" sheetId="32" state="veryHidden" r:id="rId3"/>
    <sheet name="Kangatang_3" sheetId="33" state="veryHidden" r:id="rId4"/>
    <sheet name="Kangatang_4" sheetId="34" state="veryHidden" r:id="rId5"/>
    <sheet name="Kangatang_5" sheetId="35" state="veryHidden" r:id="rId6"/>
    <sheet name="Kangatang_6" sheetId="36" state="veryHidden" r:id="rId7"/>
    <sheet name="Kangatang_7" sheetId="37" state="veryHidden" r:id="rId8"/>
    <sheet name="Kangatang_8" sheetId="38" state="veryHidden" r:id="rId9"/>
    <sheet name="Kangatang_9" sheetId="39" state="veryHidden" r:id="rId10"/>
    <sheet name="Kangatang_10" sheetId="40" state="veryHidden" r:id="rId11"/>
    <sheet name="Kangatang_11" sheetId="41" state="veryHidden" r:id="rId12"/>
    <sheet name="Kangatang_12" sheetId="42" state="veryHidden" r:id="rId13"/>
    <sheet name="Kangatang_13" sheetId="43" state="veryHidden" r:id="rId14"/>
    <sheet name="Kangatang_14" sheetId="44" state="veryHidden" r:id="rId15"/>
    <sheet name="Kangatang_15" sheetId="45" state="veryHidden" r:id="rId16"/>
    <sheet name="Kangatang_16" sheetId="46" state="veryHidden" r:id="rId17"/>
    <sheet name="Kangatang_17" sheetId="47" state="veryHidden" r:id="rId18"/>
    <sheet name="Kangatang_18" sheetId="48" state="veryHidden" r:id="rId19"/>
    <sheet name="Kangatang_19" sheetId="49" state="veryHidden" r:id="rId20"/>
    <sheet name="Kangatang_20" sheetId="50" state="veryHidden" r:id="rId21"/>
    <sheet name="Kangatang_21" sheetId="51" state="veryHidden" r:id="rId22"/>
    <sheet name="Kangatang_22" sheetId="52" state="veryHidden" r:id="rId23"/>
    <sheet name="Kangatang_23" sheetId="53" state="veryHidden" r:id="rId24"/>
    <sheet name="Kangatang_24" sheetId="54" state="veryHidden" r:id="rId25"/>
    <sheet name="Kangatang_25" sheetId="55" state="veryHidden" r:id="rId26"/>
    <sheet name="Kangatang_26" sheetId="56" state="veryHidden" r:id="rId27"/>
    <sheet name="Kangatang_27" sheetId="57" state="veryHidden" r:id="rId28"/>
    <sheet name="Kangatang_28" sheetId="58" state="veryHidden" r:id="rId29"/>
    <sheet name="Kangatang_29" sheetId="59" state="veryHidden" r:id="rId30"/>
    <sheet name="Kangatang_30" sheetId="60" state="veryHidden" r:id="rId31"/>
    <sheet name="Kangatang_31" sheetId="61" state="veryHidden" r:id="rId32"/>
    <sheet name="Kangatang_32" sheetId="62" state="veryHidden" r:id="rId33"/>
    <sheet name="Kangatang_33" sheetId="63" state="veryHidden" r:id="rId34"/>
    <sheet name="Kangatang_34" sheetId="64" state="veryHidden" r:id="rId35"/>
    <sheet name="Kangatang_35" sheetId="65" state="veryHidden" r:id="rId36"/>
    <sheet name="Kangatang_36" sheetId="66" state="veryHidden" r:id="rId37"/>
    <sheet name="Kangatang_37" sheetId="67" state="veryHidden" r:id="rId38"/>
    <sheet name="Kangatang_38" sheetId="68" state="veryHidden" r:id="rId39"/>
    <sheet name="Kangatang_39" sheetId="69" state="veryHidden" r:id="rId40"/>
    <sheet name="Kangatang_40" sheetId="70" state="veryHidden" r:id="rId41"/>
    <sheet name="Kangatang_41" sheetId="71" state="veryHidden" r:id="rId42"/>
    <sheet name="Kangatang_42" sheetId="72" state="veryHidden" r:id="rId43"/>
    <sheet name="Kangatang_43" sheetId="73" state="veryHidden" r:id="rId44"/>
    <sheet name="Kangatang_44" sheetId="74" state="veryHidden" r:id="rId45"/>
    <sheet name="Kangatang_45" sheetId="75" state="veryHidden" r:id="rId46"/>
    <sheet name="Kangatang_46" sheetId="76" state="veryHidden" r:id="rId47"/>
    <sheet name="Kangatang_47" sheetId="77" state="veryHidden" r:id="rId48"/>
    <sheet name="Kangatang_48" sheetId="78" state="veryHidden" r:id="rId49"/>
    <sheet name="Kangatang_49" sheetId="79" state="veryHidden" r:id="rId50"/>
    <sheet name="Kangatang_50" sheetId="80" state="veryHidden" r:id="rId51"/>
    <sheet name="Kangatang_51" sheetId="81" state="veryHidden" r:id="rId52"/>
    <sheet name="Kangatang_52" sheetId="82" state="veryHidden" r:id="rId53"/>
    <sheet name="Kangatang_53" sheetId="83" state="veryHidden" r:id="rId54"/>
    <sheet name="Kangatang_54" sheetId="84" state="veryHidden" r:id="rId55"/>
    <sheet name="Kangatang_55" sheetId="85" state="veryHidden" r:id="rId56"/>
    <sheet name="Kangatang_56" sheetId="86" state="veryHidden" r:id="rId57"/>
    <sheet name="Kangatang_57" sheetId="87" state="veryHidden" r:id="rId58"/>
    <sheet name="Kangatang_58" sheetId="88" state="veryHidden" r:id="rId59"/>
    <sheet name="Kangatang_59" sheetId="89" state="veryHidden" r:id="rId60"/>
    <sheet name="Kangatang_60" sheetId="90" state="veryHidden" r:id="rId61"/>
    <sheet name="Kangatang_61" sheetId="91" state="veryHidden" r:id="rId62"/>
    <sheet name="Kangatang_62" sheetId="92" state="veryHidden" r:id="rId63"/>
    <sheet name="Kangatang_63" sheetId="93" state="veryHidden" r:id="rId64"/>
    <sheet name="Kangatang_64" sheetId="94" state="veryHidden" r:id="rId65"/>
    <sheet name="Kangatang_65" sheetId="95" state="veryHidden" r:id="rId66"/>
    <sheet name="Kangatang_66" sheetId="96" state="veryHidden" r:id="rId67"/>
    <sheet name="Kangatang_67" sheetId="97" state="veryHidden" r:id="rId68"/>
    <sheet name="Kangatang_68" sheetId="98" state="veryHidden" r:id="rId69"/>
    <sheet name="Kangatang_69" sheetId="99" state="veryHidden" r:id="rId70"/>
    <sheet name="Kangatang_70" sheetId="100" state="veryHidden" r:id="rId71"/>
    <sheet name="Kangatang_71" sheetId="101" state="veryHidden" r:id="rId72"/>
    <sheet name="Kangatang_72" sheetId="102" state="veryHidden" r:id="rId73"/>
    <sheet name="Kangatang_73" sheetId="103" state="veryHidden" r:id="rId74"/>
    <sheet name="Kangatang_74" sheetId="104" state="veryHidden" r:id="rId75"/>
    <sheet name="Kangatang_75" sheetId="105" state="veryHidden" r:id="rId76"/>
    <sheet name="Kangatang_76" sheetId="106" state="veryHidden" r:id="rId77"/>
    <sheet name="Kangatang_77" sheetId="107" state="veryHidden" r:id="rId78"/>
    <sheet name="Kangatang_78" sheetId="108" state="veryHidden" r:id="rId79"/>
    <sheet name="Kangatang_79" sheetId="109" state="veryHidden" r:id="rId80"/>
    <sheet name="Kangatang_80" sheetId="110" state="veryHidden" r:id="rId81"/>
    <sheet name="Kangatang_81" sheetId="111" state="veryHidden" r:id="rId82"/>
    <sheet name="Kangatang_82" sheetId="112" state="veryHidden" r:id="rId83"/>
    <sheet name="Kangatang_83" sheetId="113" state="veryHidden" r:id="rId84"/>
    <sheet name="PL 3" sheetId="121" r:id="rId85"/>
  </sheets>
  <definedNames>
    <definedName name="_xlnm.Print_Area" localSheetId="84">'PL 3'!$A$1:$K$19</definedName>
    <definedName name="_xlnm.Print_Titles" localSheetId="84">'PL 3'!$6:$7</definedName>
  </definedNames>
  <calcPr calcId="191029" calcOnSave="0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21" l="1"/>
  <c r="F10" i="121"/>
  <c r="F13" i="121"/>
  <c r="F15" i="121"/>
  <c r="F8" i="121"/>
  <c r="M19" i="121"/>
  <c r="M18" i="121"/>
  <c r="M17" i="121"/>
  <c r="M16" i="121"/>
  <c r="M15" i="121"/>
  <c r="M14" i="121"/>
  <c r="M13" i="121"/>
  <c r="M12" i="121"/>
  <c r="M11" i="121"/>
  <c r="M10" i="121"/>
  <c r="M9" i="121"/>
  <c r="G8" i="121"/>
  <c r="H8" i="121"/>
</calcChain>
</file>

<file path=xl/sharedStrings.xml><?xml version="1.0" encoding="utf-8"?>
<sst xmlns="http://schemas.openxmlformats.org/spreadsheetml/2006/main" count="65" uniqueCount="45">
  <si>
    <t>TT</t>
  </si>
  <si>
    <t>Ghi chú</t>
  </si>
  <si>
    <t>Tên dự án</t>
  </si>
  <si>
    <t>Chủ đầu tư</t>
  </si>
  <si>
    <t>TỔNG CỘNG</t>
  </si>
  <si>
    <t>Tỷ lệ hoàn thành (%)</t>
  </si>
  <si>
    <t>Địa điểm</t>
  </si>
  <si>
    <t>Kết quả thực hiện đến 31/3/2026</t>
  </si>
  <si>
    <t>Ban QLDA các công trình giao thông tỉnh Thanh Hóa</t>
  </si>
  <si>
    <t>Lê Trung Hiếu - Nguyễn Thị Dung</t>
  </si>
  <si>
    <t>Thôn Thọ Phú</t>
  </si>
  <si>
    <t>Bùi Văn Long</t>
  </si>
  <si>
    <t>Bùi Đức Sơn - Phạm Thị Nhung</t>
  </si>
  <si>
    <t>Nguyễn Phi Long</t>
  </si>
  <si>
    <t>Thôn Minh Lâm</t>
  </si>
  <si>
    <t>Nguyễn Anh Lộc</t>
  </si>
  <si>
    <t>Đoàn Thị Thêm - Đoàn Quang Tiến</t>
  </si>
  <si>
    <t>số thửa</t>
  </si>
  <si>
    <t>Số tờ</t>
  </si>
  <si>
    <t>Thông tin thửa đất</t>
  </si>
  <si>
    <t>Loại đất</t>
  </si>
  <si>
    <t>10(1)</t>
  </si>
  <si>
    <t>Nguyễn Thị Thơm</t>
  </si>
  <si>
    <t>Nguyễn Phi Lũy</t>
  </si>
  <si>
    <t>Nguyễn Văn Lễ</t>
  </si>
  <si>
    <t>Bùi Văn Quyết</t>
  </si>
  <si>
    <t>Bùi Ngọc Thắm</t>
  </si>
  <si>
    <t>Thôn Xuân Minh</t>
  </si>
  <si>
    <t>Bán bình, cột cổng, tường rào</t>
  </si>
  <si>
    <t>Đã tự tháo dỡ công trình</t>
  </si>
  <si>
    <t>Tường rào, cột cổng</t>
  </si>
  <si>
    <t>ONT</t>
  </si>
  <si>
    <t>Tường rào, mái tôn</t>
  </si>
  <si>
    <t>Tường rào</t>
  </si>
  <si>
    <t>Phải vận động hiến đất</t>
  </si>
  <si>
    <t>Tường rào, nhà để xe, bán bình, mái tôn</t>
  </si>
  <si>
    <t>Tường rào, cột cổng (Là bố của ông Phi Long, Lũy, Lễ, anh bà Thơm)</t>
  </si>
  <si>
    <t>Tường rào, cột cổng, bán bình (Bà Nhung GV mầm non trường MN Ngọc Trung, ông Sơn là con con bà Thơm, cháu ông Lộc)</t>
  </si>
  <si>
    <t>Muốn đền bù đất + vật kiến trúc</t>
  </si>
  <si>
    <t>Nhà ở, công trình phụ (nhà cấp 4), đã có nhà ở nơi khác (ông Phi Long là CB TT HCC xã Minh Sơn)</t>
  </si>
  <si>
    <t>ONT + HNK</t>
  </si>
  <si>
    <t>PHỤ LỤC THU HỒI ĐẤT</t>
  </si>
  <si>
    <t>(Kèm theo Thông báo số          /TB-UBND ngày        /4/2026 của UBND xã Ngọc Liên)</t>
  </si>
  <si>
    <t>(Kèm theo Tờ trình số          /TTr-KT ngày        /4/2026 của Phòng Kinh tế xã)</t>
  </si>
  <si>
    <t>Diện tích (m2)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</si>
</sst>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#,##0\ &quot;₫&quot;;[Red]\-#,##0\ &quot;₫&quot;"/>
    <numFmt numFmtId="165" formatCode="_-* #,##0.00\ _₫_-;\-* #,##0.00\ _₫_-;_-* &quot;-&quot;??\ _₫_-;_-@_-"/>
    <numFmt numFmtId="166" formatCode="0.0%"/>
    <numFmt numFmtId="167" formatCode="#,##0.0"/>
  </numFmts>
  <fonts count="2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163"/>
    </font>
    <font>
      <sz val="11"/>
      <color indexed="8"/>
      <name val="Arial"/>
      <family val="2"/>
      <charset val="163"/>
    </font>
    <font>
      <sz val="10"/>
      <name val="Arial"/>
      <family val="2"/>
    </font>
    <font>
      <sz val="10"/>
      <name val=".VnTime"/>
      <family val="2"/>
    </font>
    <font>
      <sz val="10"/>
      <name val="Arial"/>
      <family val="2"/>
      <charset val="163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Arial"/>
      <family val="2"/>
    </font>
    <font>
      <sz val="10"/>
      <name val="Arial"/>
      <family val="2"/>
    </font>
    <font>
      <sz val="11"/>
      <color theme="1"/>
      <name val="Times New Roman"/>
      <family val="2"/>
      <charset val="163"/>
    </font>
    <font>
      <sz val="14"/>
      <name val=".VnTime"/>
      <family val="2"/>
    </font>
    <font>
      <sz val="12"/>
      <color indexed="8"/>
      <name val="Times New Roman"/>
      <family val="1"/>
    </font>
    <font>
      <sz val="12"/>
      <name val=".VnTime"/>
      <family val="2"/>
    </font>
    <font>
      <sz val="10"/>
      <name val=".VnArial NarrowH"/>
      <family val="2"/>
    </font>
    <font>
      <sz val="11"/>
      <color indexed="8"/>
      <name val="Calibri"/>
      <family val="2"/>
    </font>
    <font>
      <sz val="9"/>
      <name val="Arial"/>
      <family val="2"/>
    </font>
    <font>
      <sz val="8"/>
      <name val="Arial"/>
      <family val="2"/>
    </font>
    <font>
      <b/>
      <sz val="14"/>
      <name val="Times New Roman"/>
      <family val="1"/>
    </font>
    <font>
      <sz val="14"/>
      <name val="Times New Roman"/>
      <family val="1"/>
    </font>
    <font>
      <i/>
      <sz val="14"/>
      <name val="Times New Roman"/>
      <family val="1"/>
    </font>
    <font>
      <b/>
      <i/>
      <sz val="14"/>
      <name val="Times New Roman"/>
      <family val="1"/>
    </font>
    <font>
      <b/>
      <sz val="15"/>
      <name val="Times New Roman"/>
      <family val="1"/>
    </font>
    <font>
      <i/>
      <sz val="15"/>
      <name val="Times New Roman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</borders>
  <cellStyleXfs count="41">
    <xf numFmtId="0" fontId="0" fillId="0" borderId="0"/>
    <xf numFmtId="43" fontId="5" fillId="0" borderId="0" applyFont="0" applyFill="0" applyBorder="0" applyAlignment="0" applyProtection="0"/>
    <xf numFmtId="0" fontId="3" fillId="0" borderId="0"/>
    <xf numFmtId="165" fontId="4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65" fontId="4" fillId="0" borderId="0" applyFont="0" applyFill="0" applyBorder="0" applyAlignment="0" applyProtection="0"/>
    <xf numFmtId="0" fontId="3" fillId="0" borderId="0"/>
    <xf numFmtId="0" fontId="3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9" fillId="0" borderId="0"/>
    <xf numFmtId="9" fontId="8" fillId="0" borderId="0" applyFont="0" applyFill="0" applyBorder="0" applyAlignment="0" applyProtection="0"/>
    <xf numFmtId="0" fontId="1" fillId="0" borderId="0"/>
    <xf numFmtId="0" fontId="10" fillId="0" borderId="0"/>
    <xf numFmtId="0" fontId="3" fillId="0" borderId="0"/>
    <xf numFmtId="0" fontId="3" fillId="0" borderId="0"/>
    <xf numFmtId="0" fontId="11" fillId="0" borderId="0"/>
    <xf numFmtId="0" fontId="12" fillId="0" borderId="0"/>
    <xf numFmtId="0" fontId="13" fillId="0" borderId="0"/>
    <xf numFmtId="0" fontId="16" fillId="0" borderId="0"/>
    <xf numFmtId="0" fontId="16" fillId="0" borderId="0"/>
    <xf numFmtId="0" fontId="5" fillId="0" borderId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4" fillId="0" borderId="0"/>
    <xf numFmtId="0" fontId="15" fillId="0" borderId="0"/>
    <xf numFmtId="0" fontId="9" fillId="0" borderId="0"/>
    <xf numFmtId="0" fontId="17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5" fillId="0" borderId="0"/>
    <xf numFmtId="0" fontId="15" fillId="0" borderId="0"/>
    <xf numFmtId="0" fontId="5" fillId="0" borderId="0"/>
  </cellStyleXfs>
  <cellXfs count="50">
    <xf numFmtId="0" fontId="0" fillId="0" borderId="0" xfId="0"/>
    <xf numFmtId="0" fontId="21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vertical="center" wrapText="1"/>
    </xf>
    <xf numFmtId="167" fontId="21" fillId="0" borderId="0" xfId="0" applyNumberFormat="1" applyFont="1" applyAlignment="1">
      <alignment horizontal="center" vertical="center"/>
    </xf>
    <xf numFmtId="166" fontId="21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2" fontId="20" fillId="0" borderId="2" xfId="39" applyNumberFormat="1" applyFont="1" applyBorder="1" applyAlignment="1">
      <alignment horizontal="center" vertical="center"/>
    </xf>
    <xf numFmtId="167" fontId="20" fillId="0" borderId="2" xfId="39" applyNumberFormat="1" applyFont="1" applyBorder="1" applyAlignment="1">
      <alignment horizontal="center" vertical="center"/>
    </xf>
    <xf numFmtId="166" fontId="20" fillId="0" borderId="2" xfId="39" applyNumberFormat="1" applyFont="1" applyBorder="1" applyAlignment="1">
      <alignment horizontal="center" vertical="center"/>
    </xf>
    <xf numFmtId="0" fontId="20" fillId="0" borderId="2" xfId="39" applyFont="1" applyBorder="1" applyAlignment="1">
      <alignment horizontal="center" vertical="center"/>
    </xf>
    <xf numFmtId="0" fontId="20" fillId="0" borderId="2" xfId="39" applyFont="1" applyBorder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21" fillId="0" borderId="3" xfId="24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 wrapText="1"/>
    </xf>
    <xf numFmtId="1" fontId="21" fillId="0" borderId="3" xfId="24" applyNumberFormat="1" applyFont="1" applyBorder="1" applyAlignment="1">
      <alignment horizontal="center" vertical="center" wrapText="1"/>
    </xf>
    <xf numFmtId="2" fontId="21" fillId="0" borderId="3" xfId="24" applyNumberFormat="1" applyFont="1" applyBorder="1" applyAlignment="1">
      <alignment horizontal="center" vertical="center" wrapText="1"/>
    </xf>
    <xf numFmtId="167" fontId="21" fillId="0" borderId="3" xfId="1" applyNumberFormat="1" applyFont="1" applyFill="1" applyBorder="1" applyAlignment="1">
      <alignment horizontal="center" vertical="center" wrapText="1"/>
    </xf>
    <xf numFmtId="2" fontId="21" fillId="0" borderId="3" xfId="1" applyNumberFormat="1" applyFont="1" applyFill="1" applyBorder="1" applyAlignment="1">
      <alignment horizontal="center" vertical="center" wrapText="1"/>
    </xf>
    <xf numFmtId="166" fontId="21" fillId="0" borderId="3" xfId="0" applyNumberFormat="1" applyFont="1" applyBorder="1" applyAlignment="1">
      <alignment horizontal="center" vertical="center" wrapText="1"/>
    </xf>
    <xf numFmtId="2" fontId="21" fillId="0" borderId="3" xfId="0" applyNumberFormat="1" applyFont="1" applyBorder="1" applyAlignment="1">
      <alignment horizontal="center" vertical="center" wrapText="1"/>
    </xf>
    <xf numFmtId="3" fontId="21" fillId="0" borderId="3" xfId="0" applyNumberFormat="1" applyFont="1" applyBorder="1" applyAlignment="1">
      <alignment horizontal="center" vertical="center" wrapText="1"/>
    </xf>
    <xf numFmtId="0" fontId="21" fillId="0" borderId="4" xfId="24" applyFont="1" applyBorder="1" applyAlignment="1">
      <alignment horizontal="center" vertical="center" wrapText="1"/>
    </xf>
    <xf numFmtId="0" fontId="21" fillId="0" borderId="4" xfId="0" applyFont="1" applyBorder="1" applyAlignment="1">
      <alignment vertical="center" wrapText="1"/>
    </xf>
    <xf numFmtId="1" fontId="21" fillId="0" borderId="4" xfId="24" applyNumberFormat="1" applyFont="1" applyBorder="1" applyAlignment="1">
      <alignment horizontal="center" vertical="center" wrapText="1"/>
    </xf>
    <xf numFmtId="2" fontId="21" fillId="0" borderId="4" xfId="24" applyNumberFormat="1" applyFont="1" applyBorder="1" applyAlignment="1">
      <alignment horizontal="center" vertical="center" wrapText="1"/>
    </xf>
    <xf numFmtId="167" fontId="21" fillId="0" borderId="4" xfId="1" applyNumberFormat="1" applyFont="1" applyFill="1" applyBorder="1" applyAlignment="1">
      <alignment horizontal="center" vertical="center" wrapText="1"/>
    </xf>
    <xf numFmtId="2" fontId="21" fillId="0" borderId="4" xfId="1" applyNumberFormat="1" applyFont="1" applyFill="1" applyBorder="1" applyAlignment="1">
      <alignment horizontal="center" vertical="center" wrapText="1"/>
    </xf>
    <xf numFmtId="166" fontId="21" fillId="0" borderId="4" xfId="0" applyNumberFormat="1" applyFont="1" applyBorder="1" applyAlignment="1">
      <alignment horizontal="center" vertical="center" wrapText="1"/>
    </xf>
    <xf numFmtId="2" fontId="21" fillId="0" borderId="4" xfId="0" applyNumberFormat="1" applyFont="1" applyBorder="1" applyAlignment="1">
      <alignment horizontal="center" vertical="center" wrapText="1"/>
    </xf>
    <xf numFmtId="3" fontId="21" fillId="0" borderId="4" xfId="0" applyNumberFormat="1" applyFont="1" applyBorder="1" applyAlignment="1">
      <alignment horizontal="center" vertical="center" wrapText="1"/>
    </xf>
    <xf numFmtId="3" fontId="21" fillId="0" borderId="9" xfId="0" applyNumberFormat="1" applyFont="1" applyBorder="1" applyAlignment="1">
      <alignment horizontal="center" vertical="center" wrapText="1"/>
    </xf>
    <xf numFmtId="0" fontId="21" fillId="0" borderId="3" xfId="24" applyFont="1" applyBorder="1" applyAlignment="1">
      <alignment horizontal="center" vertical="center" wrapText="1"/>
    </xf>
    <xf numFmtId="0" fontId="21" fillId="0" borderId="4" xfId="24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3" fillId="0" borderId="0" xfId="0" applyFont="1" applyAlignment="1">
      <alignment horizontal="right" vertical="center" wrapText="1"/>
    </xf>
    <xf numFmtId="0" fontId="20" fillId="0" borderId="1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3" fontId="22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167" fontId="20" fillId="0" borderId="1" xfId="0" applyNumberFormat="1" applyFont="1" applyBorder="1" applyAlignment="1">
      <alignment horizontal="center" vertical="center" wrapText="1"/>
    </xf>
    <xf numFmtId="166" fontId="20" fillId="0" borderId="1" xfId="0" applyNumberFormat="1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</cellXfs>
  <cellStyles count="41">
    <cellStyle name="0,0_x000d__x000a_NA_x000d__x000a_" xfId="25" xr:uid="{00000000-0005-0000-0000-000000000000}"/>
    <cellStyle name="0,0_x000d__x000a_NA_x000d__x000a_ 2" xfId="26" xr:uid="{00000000-0005-0000-0000-000001000000}"/>
    <cellStyle name="0,0_x000d__x000a_NA_x000d__x000a__bao cao ODA thang 9-2017(09-9-2017)" xfId="27" xr:uid="{00000000-0005-0000-0000-000002000000}"/>
    <cellStyle name="Comma" xfId="1" builtinId="3"/>
    <cellStyle name="Comma 10" xfId="9" xr:uid="{00000000-0005-0000-0000-000004000000}"/>
    <cellStyle name="Comma 10 3" xfId="29" xr:uid="{00000000-0005-0000-0000-000005000000}"/>
    <cellStyle name="Comma 2" xfId="3" xr:uid="{00000000-0005-0000-0000-000006000000}"/>
    <cellStyle name="Comma 29" xfId="30" xr:uid="{00000000-0005-0000-0000-000007000000}"/>
    <cellStyle name="Comma 3" xfId="6" xr:uid="{00000000-0005-0000-0000-000008000000}"/>
    <cellStyle name="Comma 3 2" xfId="7" xr:uid="{00000000-0005-0000-0000-000009000000}"/>
    <cellStyle name="Comma 4" xfId="28" xr:uid="{00000000-0005-0000-0000-00000A000000}"/>
    <cellStyle name="Comma 5" xfId="31" xr:uid="{00000000-0005-0000-0000-00000B000000}"/>
    <cellStyle name="Comma 6" xfId="12" xr:uid="{00000000-0005-0000-0000-00000C000000}"/>
    <cellStyle name="Normal" xfId="0" builtinId="0"/>
    <cellStyle name="Normal 10" xfId="24" xr:uid="{00000000-0005-0000-0000-00000E000000}"/>
    <cellStyle name="Normal 10 2 2" xfId="38" xr:uid="{00000000-0005-0000-0000-00000F000000}"/>
    <cellStyle name="Normal 11" xfId="20" xr:uid="{00000000-0005-0000-0000-000010000000}"/>
    <cellStyle name="Normal 11 2" xfId="32" xr:uid="{00000000-0005-0000-0000-000011000000}"/>
    <cellStyle name="Normal 13 2" xfId="10" xr:uid="{00000000-0005-0000-0000-000012000000}"/>
    <cellStyle name="Normal 14" xfId="11" xr:uid="{00000000-0005-0000-0000-000013000000}"/>
    <cellStyle name="Normal 2" xfId="5" xr:uid="{00000000-0005-0000-0000-000014000000}"/>
    <cellStyle name="Normal 2 2" xfId="14" xr:uid="{00000000-0005-0000-0000-000015000000}"/>
    <cellStyle name="Normal 2 3" xfId="33" xr:uid="{00000000-0005-0000-0000-000016000000}"/>
    <cellStyle name="Normal 2 4 2" xfId="23" xr:uid="{00000000-0005-0000-0000-000017000000}"/>
    <cellStyle name="Normal 3" xfId="2" xr:uid="{00000000-0005-0000-0000-000018000000}"/>
    <cellStyle name="Normal 3 2" xfId="8" xr:uid="{00000000-0005-0000-0000-000019000000}"/>
    <cellStyle name="Normal 3 3" xfId="35" xr:uid="{00000000-0005-0000-0000-00001A000000}"/>
    <cellStyle name="Normal 3 4" xfId="34" xr:uid="{00000000-0005-0000-0000-00001B000000}"/>
    <cellStyle name="Normal 30" xfId="16" xr:uid="{00000000-0005-0000-0000-00001C000000}"/>
    <cellStyle name="Normal 32" xfId="19" xr:uid="{00000000-0005-0000-0000-00001D000000}"/>
    <cellStyle name="Normal 35 2" xfId="18" xr:uid="{00000000-0005-0000-0000-00001E000000}"/>
    <cellStyle name="Normal 4" xfId="22" xr:uid="{00000000-0005-0000-0000-00001F000000}"/>
    <cellStyle name="Normal 5" xfId="40" xr:uid="{00000000-0005-0000-0000-000020000000}"/>
    <cellStyle name="Normal 53" xfId="13" xr:uid="{00000000-0005-0000-0000-000021000000}"/>
    <cellStyle name="Normal 6" xfId="15" xr:uid="{00000000-0005-0000-0000-000022000000}"/>
    <cellStyle name="Normal 6 2" xfId="21" xr:uid="{00000000-0005-0000-0000-000023000000}"/>
    <cellStyle name="Normal_Sheet1" xfId="39" xr:uid="{00000000-0005-0000-0000-000026000000}"/>
    <cellStyle name="Percent 2" xfId="17" xr:uid="{00000000-0005-0000-0000-000029000000}"/>
    <cellStyle name="Style 1" xfId="4" xr:uid="{00000000-0005-0000-0000-00002A000000}"/>
    <cellStyle name="Style 1 2" xfId="36" xr:uid="{00000000-0005-0000-0000-00002B000000}"/>
    <cellStyle name="Style 1_PL7,8,9,10 - BC Giam doc" xfId="37" xr:uid="{00000000-0005-0000-0000-00002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calcChain" Target="calcChain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styles" Target="styles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O19"/>
  <sheetViews>
    <sheetView tabSelected="1" zoomScale="85" zoomScaleNormal="85" workbookViewId="0">
      <selection activeCell="B8" sqref="B8"/>
    </sheetView>
  </sheetViews>
  <sheetFormatPr defaultColWidth="9" defaultRowHeight="18" x14ac:dyDescent="0.25"/>
  <cols>
    <col min="1" max="1" width="6.81640625" style="2" customWidth="1"/>
    <col min="2" max="2" width="38.81640625" style="3" customWidth="1"/>
    <col min="3" max="4" width="11.1796875" style="2" customWidth="1"/>
    <col min="5" max="5" width="16.7265625" style="2" customWidth="1"/>
    <col min="6" max="6" width="18.08984375" style="4" customWidth="1"/>
    <col min="7" max="7" width="12.54296875" style="2" hidden="1" customWidth="1"/>
    <col min="8" max="8" width="12.54296875" style="5" hidden="1" customWidth="1"/>
    <col min="9" max="9" width="14.26953125" style="2" hidden="1" customWidth="1"/>
    <col min="10" max="10" width="20.26953125" style="6" customWidth="1"/>
    <col min="11" max="11" width="35.26953125" style="6" hidden="1" customWidth="1"/>
    <col min="12" max="14" width="0" style="1" hidden="1" customWidth="1"/>
    <col min="15" max="15" width="8" style="1" hidden="1" customWidth="1"/>
    <col min="16" max="16384" width="9" style="1"/>
  </cols>
  <sheetData>
    <row r="1" spans="1:15" x14ac:dyDescent="0.25">
      <c r="J1" s="38"/>
      <c r="K1" s="38"/>
    </row>
    <row r="2" spans="1:15" ht="26.5" customHeight="1" x14ac:dyDescent="0.25">
      <c r="A2" s="40" t="s">
        <v>41</v>
      </c>
      <c r="B2" s="40"/>
      <c r="C2" s="40"/>
      <c r="D2" s="40"/>
      <c r="E2" s="40"/>
      <c r="F2" s="40"/>
      <c r="G2" s="40"/>
      <c r="H2" s="40"/>
      <c r="I2" s="40"/>
      <c r="J2" s="40"/>
      <c r="K2" s="40"/>
    </row>
    <row r="3" spans="1:15" ht="21" hidden="1" customHeight="1" x14ac:dyDescent="0.25">
      <c r="A3" s="49" t="s">
        <v>43</v>
      </c>
      <c r="B3" s="49"/>
      <c r="C3" s="49"/>
      <c r="D3" s="49"/>
      <c r="E3" s="49"/>
      <c r="F3" s="49"/>
      <c r="G3" s="49"/>
      <c r="H3" s="49"/>
      <c r="I3" s="49"/>
      <c r="J3" s="49"/>
      <c r="K3" s="49"/>
    </row>
    <row r="4" spans="1:15" ht="21" customHeight="1" x14ac:dyDescent="0.25">
      <c r="A4" s="41" t="s">
        <v>42</v>
      </c>
      <c r="B4" s="42"/>
      <c r="C4" s="42"/>
      <c r="D4" s="42"/>
      <c r="E4" s="42"/>
      <c r="F4" s="42"/>
      <c r="G4" s="42"/>
      <c r="H4" s="42"/>
      <c r="I4" s="42"/>
      <c r="J4" s="42"/>
      <c r="K4" s="42"/>
    </row>
    <row r="5" spans="1:15" ht="16" customHeight="1" x14ac:dyDescent="0.25"/>
    <row r="6" spans="1:15" ht="25.5" customHeight="1" x14ac:dyDescent="0.25">
      <c r="A6" s="39" t="s">
        <v>0</v>
      </c>
      <c r="B6" s="39" t="s">
        <v>2</v>
      </c>
      <c r="C6" s="45" t="s">
        <v>19</v>
      </c>
      <c r="D6" s="46"/>
      <c r="E6" s="47" t="s">
        <v>20</v>
      </c>
      <c r="F6" s="43" t="s">
        <v>44</v>
      </c>
      <c r="G6" s="39" t="s">
        <v>7</v>
      </c>
      <c r="H6" s="44" t="s">
        <v>5</v>
      </c>
      <c r="I6" s="39" t="s">
        <v>3</v>
      </c>
      <c r="J6" s="39" t="s">
        <v>6</v>
      </c>
      <c r="K6" s="39" t="s">
        <v>1</v>
      </c>
    </row>
    <row r="7" spans="1:15" ht="31" customHeight="1" x14ac:dyDescent="0.25">
      <c r="A7" s="39" t="s">
        <v>0</v>
      </c>
      <c r="B7" s="39" t="s">
        <v>2</v>
      </c>
      <c r="C7" s="7" t="s">
        <v>18</v>
      </c>
      <c r="D7" s="7" t="s">
        <v>17</v>
      </c>
      <c r="E7" s="48"/>
      <c r="F7" s="43"/>
      <c r="G7" s="39"/>
      <c r="H7" s="44"/>
      <c r="I7" s="39"/>
      <c r="J7" s="39"/>
      <c r="K7" s="39"/>
    </row>
    <row r="8" spans="1:15" s="14" customFormat="1" ht="25" customHeight="1" x14ac:dyDescent="0.25">
      <c r="A8" s="8"/>
      <c r="B8" s="8" t="s">
        <v>4</v>
      </c>
      <c r="C8" s="9"/>
      <c r="D8" s="9"/>
      <c r="E8" s="9"/>
      <c r="F8" s="10">
        <f>SUM(F9:F19)</f>
        <v>491.29999999999995</v>
      </c>
      <c r="G8" s="9" t="e">
        <f>#REF!+#REF!</f>
        <v>#REF!</v>
      </c>
      <c r="H8" s="11" t="e">
        <f>G8/F8</f>
        <v>#REF!</v>
      </c>
      <c r="I8" s="12"/>
      <c r="J8" s="13"/>
      <c r="K8" s="8"/>
    </row>
    <row r="9" spans="1:15" s="2" customFormat="1" ht="32" customHeight="1" x14ac:dyDescent="0.25">
      <c r="A9" s="15">
        <v>1</v>
      </c>
      <c r="B9" s="16" t="s">
        <v>9</v>
      </c>
      <c r="C9" s="17">
        <v>3</v>
      </c>
      <c r="D9" s="17">
        <v>8</v>
      </c>
      <c r="E9" s="18" t="s">
        <v>40</v>
      </c>
      <c r="F9" s="19">
        <f>105.7+2.5</f>
        <v>108.2</v>
      </c>
      <c r="G9" s="20"/>
      <c r="H9" s="21"/>
      <c r="I9" s="34" t="s">
        <v>8</v>
      </c>
      <c r="J9" s="15" t="s">
        <v>10</v>
      </c>
      <c r="K9" s="22" t="s">
        <v>30</v>
      </c>
      <c r="L9" s="23">
        <v>1500000</v>
      </c>
      <c r="M9" s="23">
        <f>L9*F9</f>
        <v>162300000</v>
      </c>
      <c r="N9" s="23"/>
      <c r="O9" s="36" t="s">
        <v>38</v>
      </c>
    </row>
    <row r="10" spans="1:15" s="2" customFormat="1" ht="32" customHeight="1" x14ac:dyDescent="0.25">
      <c r="A10" s="15">
        <v>2</v>
      </c>
      <c r="B10" s="16" t="s">
        <v>11</v>
      </c>
      <c r="C10" s="17">
        <v>3</v>
      </c>
      <c r="D10" s="17">
        <v>7</v>
      </c>
      <c r="E10" s="18" t="s">
        <v>31</v>
      </c>
      <c r="F10" s="19">
        <f>54.7+2.5</f>
        <v>57.2</v>
      </c>
      <c r="G10" s="20"/>
      <c r="H10" s="21"/>
      <c r="I10" s="34"/>
      <c r="J10" s="15" t="s">
        <v>10</v>
      </c>
      <c r="K10" s="22" t="s">
        <v>35</v>
      </c>
      <c r="L10" s="23">
        <v>1500000</v>
      </c>
      <c r="M10" s="23">
        <f t="shared" ref="M10:M19" si="0">L10*F10</f>
        <v>85800000</v>
      </c>
      <c r="N10" s="23"/>
      <c r="O10" s="36"/>
    </row>
    <row r="11" spans="1:15" s="2" customFormat="1" ht="32" customHeight="1" x14ac:dyDescent="0.25">
      <c r="A11" s="15">
        <v>3</v>
      </c>
      <c r="B11" s="16" t="s">
        <v>12</v>
      </c>
      <c r="C11" s="17">
        <v>3</v>
      </c>
      <c r="D11" s="17" t="s">
        <v>21</v>
      </c>
      <c r="E11" s="18" t="s">
        <v>40</v>
      </c>
      <c r="F11" s="19">
        <v>17.600000000000001</v>
      </c>
      <c r="G11" s="20"/>
      <c r="H11" s="21"/>
      <c r="I11" s="34"/>
      <c r="J11" s="15" t="s">
        <v>10</v>
      </c>
      <c r="K11" s="22" t="s">
        <v>37</v>
      </c>
      <c r="L11" s="23">
        <v>1500000</v>
      </c>
      <c r="M11" s="23">
        <f t="shared" si="0"/>
        <v>26400000.000000004</v>
      </c>
      <c r="N11" s="23"/>
      <c r="O11" s="36"/>
    </row>
    <row r="12" spans="1:15" s="2" customFormat="1" ht="32" customHeight="1" x14ac:dyDescent="0.25">
      <c r="A12" s="15">
        <v>4</v>
      </c>
      <c r="B12" s="16" t="s">
        <v>22</v>
      </c>
      <c r="C12" s="17">
        <v>3</v>
      </c>
      <c r="D12" s="17">
        <v>10</v>
      </c>
      <c r="E12" s="18" t="s">
        <v>40</v>
      </c>
      <c r="F12" s="19">
        <v>67.7</v>
      </c>
      <c r="G12" s="20"/>
      <c r="H12" s="21"/>
      <c r="I12" s="34"/>
      <c r="J12" s="15" t="s">
        <v>10</v>
      </c>
      <c r="K12" s="22" t="s">
        <v>34</v>
      </c>
      <c r="L12" s="23">
        <v>1500000</v>
      </c>
      <c r="M12" s="23">
        <f t="shared" si="0"/>
        <v>101550000</v>
      </c>
      <c r="N12" s="23"/>
      <c r="O12" s="36"/>
    </row>
    <row r="13" spans="1:15" s="2" customFormat="1" ht="32" customHeight="1" x14ac:dyDescent="0.25">
      <c r="A13" s="15">
        <v>5</v>
      </c>
      <c r="B13" s="16" t="s">
        <v>13</v>
      </c>
      <c r="C13" s="17">
        <v>4</v>
      </c>
      <c r="D13" s="17">
        <v>47</v>
      </c>
      <c r="E13" s="18" t="s">
        <v>31</v>
      </c>
      <c r="F13" s="19">
        <f>27.1+4.8</f>
        <v>31.900000000000002</v>
      </c>
      <c r="G13" s="20"/>
      <c r="H13" s="21"/>
      <c r="I13" s="34"/>
      <c r="J13" s="15" t="s">
        <v>14</v>
      </c>
      <c r="K13" s="22" t="s">
        <v>39</v>
      </c>
      <c r="L13" s="23">
        <v>800000</v>
      </c>
      <c r="M13" s="23">
        <f t="shared" si="0"/>
        <v>25520000</v>
      </c>
      <c r="N13" s="23"/>
      <c r="O13" s="36"/>
    </row>
    <row r="14" spans="1:15" s="2" customFormat="1" ht="32" customHeight="1" x14ac:dyDescent="0.25">
      <c r="A14" s="15">
        <v>6</v>
      </c>
      <c r="B14" s="16" t="s">
        <v>16</v>
      </c>
      <c r="C14" s="17">
        <v>4</v>
      </c>
      <c r="D14" s="17">
        <v>42</v>
      </c>
      <c r="E14" s="18" t="s">
        <v>31</v>
      </c>
      <c r="F14" s="19">
        <v>6.3</v>
      </c>
      <c r="G14" s="20"/>
      <c r="H14" s="21"/>
      <c r="I14" s="34"/>
      <c r="J14" s="15" t="s">
        <v>14</v>
      </c>
      <c r="K14" s="22" t="s">
        <v>29</v>
      </c>
      <c r="L14" s="23">
        <v>800000</v>
      </c>
      <c r="M14" s="23">
        <f t="shared" si="0"/>
        <v>5040000</v>
      </c>
      <c r="N14" s="23"/>
      <c r="O14" s="36"/>
    </row>
    <row r="15" spans="1:15" s="2" customFormat="1" ht="32" customHeight="1" x14ac:dyDescent="0.25">
      <c r="A15" s="15">
        <v>7</v>
      </c>
      <c r="B15" s="16" t="s">
        <v>15</v>
      </c>
      <c r="C15" s="17">
        <v>4</v>
      </c>
      <c r="D15" s="17">
        <v>50</v>
      </c>
      <c r="E15" s="18" t="s">
        <v>31</v>
      </c>
      <c r="F15" s="19">
        <f>16.6+4.1</f>
        <v>20.700000000000003</v>
      </c>
      <c r="G15" s="20"/>
      <c r="H15" s="21"/>
      <c r="I15" s="34"/>
      <c r="J15" s="15" t="s">
        <v>14</v>
      </c>
      <c r="K15" s="22" t="s">
        <v>36</v>
      </c>
      <c r="L15" s="23">
        <v>800000</v>
      </c>
      <c r="M15" s="23">
        <f t="shared" si="0"/>
        <v>16560000.000000002</v>
      </c>
      <c r="N15" s="23"/>
      <c r="O15" s="36"/>
    </row>
    <row r="16" spans="1:15" s="2" customFormat="1" ht="32" customHeight="1" x14ac:dyDescent="0.25">
      <c r="A16" s="15">
        <v>8</v>
      </c>
      <c r="B16" s="16" t="s">
        <v>23</v>
      </c>
      <c r="C16" s="17">
        <v>4</v>
      </c>
      <c r="D16" s="17">
        <v>49</v>
      </c>
      <c r="E16" s="18" t="s">
        <v>31</v>
      </c>
      <c r="F16" s="19">
        <v>26.1</v>
      </c>
      <c r="G16" s="20"/>
      <c r="H16" s="21"/>
      <c r="I16" s="34"/>
      <c r="J16" s="15" t="s">
        <v>14</v>
      </c>
      <c r="K16" s="22" t="s">
        <v>33</v>
      </c>
      <c r="L16" s="23">
        <v>800000</v>
      </c>
      <c r="M16" s="23">
        <f t="shared" si="0"/>
        <v>20880000</v>
      </c>
      <c r="N16" s="23"/>
      <c r="O16" s="36"/>
    </row>
    <row r="17" spans="1:15" s="2" customFormat="1" ht="32" customHeight="1" x14ac:dyDescent="0.25">
      <c r="A17" s="15">
        <v>9</v>
      </c>
      <c r="B17" s="16" t="s">
        <v>24</v>
      </c>
      <c r="C17" s="17">
        <v>4</v>
      </c>
      <c r="D17" s="17">
        <v>51</v>
      </c>
      <c r="E17" s="18" t="s">
        <v>31</v>
      </c>
      <c r="F17" s="19">
        <v>30.8</v>
      </c>
      <c r="G17" s="20"/>
      <c r="H17" s="21"/>
      <c r="I17" s="34"/>
      <c r="J17" s="15" t="s">
        <v>14</v>
      </c>
      <c r="K17" s="22" t="s">
        <v>33</v>
      </c>
      <c r="L17" s="23">
        <v>800000</v>
      </c>
      <c r="M17" s="23">
        <f t="shared" si="0"/>
        <v>24640000</v>
      </c>
      <c r="N17" s="23"/>
      <c r="O17" s="36"/>
    </row>
    <row r="18" spans="1:15" s="2" customFormat="1" ht="32" customHeight="1" x14ac:dyDescent="0.25">
      <c r="A18" s="15">
        <v>10</v>
      </c>
      <c r="B18" s="16" t="s">
        <v>25</v>
      </c>
      <c r="C18" s="17">
        <v>4</v>
      </c>
      <c r="D18" s="17">
        <v>43</v>
      </c>
      <c r="E18" s="18" t="s">
        <v>31</v>
      </c>
      <c r="F18" s="19">
        <v>3.4</v>
      </c>
      <c r="G18" s="20"/>
      <c r="H18" s="21"/>
      <c r="I18" s="34"/>
      <c r="J18" s="15" t="s">
        <v>14</v>
      </c>
      <c r="K18" s="22" t="s">
        <v>32</v>
      </c>
      <c r="L18" s="23">
        <v>800000</v>
      </c>
      <c r="M18" s="23">
        <f t="shared" si="0"/>
        <v>2720000</v>
      </c>
      <c r="N18" s="23"/>
      <c r="O18" s="36"/>
    </row>
    <row r="19" spans="1:15" s="2" customFormat="1" ht="32" customHeight="1" x14ac:dyDescent="0.25">
      <c r="A19" s="24">
        <v>11</v>
      </c>
      <c r="B19" s="25" t="s">
        <v>26</v>
      </c>
      <c r="C19" s="26">
        <v>2</v>
      </c>
      <c r="D19" s="26">
        <v>10</v>
      </c>
      <c r="E19" s="27" t="s">
        <v>40</v>
      </c>
      <c r="F19" s="28">
        <v>121.4</v>
      </c>
      <c r="G19" s="29"/>
      <c r="H19" s="30"/>
      <c r="I19" s="35"/>
      <c r="J19" s="24" t="s">
        <v>27</v>
      </c>
      <c r="K19" s="31" t="s">
        <v>28</v>
      </c>
      <c r="L19" s="32">
        <v>1111000</v>
      </c>
      <c r="M19" s="23">
        <f t="shared" si="0"/>
        <v>134875400</v>
      </c>
      <c r="N19" s="33"/>
      <c r="O19" s="37"/>
    </row>
  </sheetData>
  <mergeCells count="16">
    <mergeCell ref="I9:I19"/>
    <mergeCell ref="O9:O19"/>
    <mergeCell ref="J1:K1"/>
    <mergeCell ref="K6:K7"/>
    <mergeCell ref="A2:K2"/>
    <mergeCell ref="A4:K4"/>
    <mergeCell ref="A6:A7"/>
    <mergeCell ref="B6:B7"/>
    <mergeCell ref="F6:F7"/>
    <mergeCell ref="G6:G7"/>
    <mergeCell ref="H6:H7"/>
    <mergeCell ref="I6:I7"/>
    <mergeCell ref="J6:J7"/>
    <mergeCell ref="C6:D6"/>
    <mergeCell ref="E6:E7"/>
    <mergeCell ref="A3:K3"/>
  </mergeCells>
  <phoneticPr fontId="19" type="noConversion"/>
  <pageMargins left="0.36811023599999998" right="0.196850393700787" top="0.23622047244094499" bottom="0.23622047244094499" header="0" footer="0"/>
  <pageSetup paperSize="9" scale="95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PL 3</vt:lpstr>
      <vt:lpstr>'PL 3'!Print_Area</vt:lpstr>
      <vt:lpstr>'PL 3'!Print_Titles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cp:lastPrinted>2026-04-16T02:02:18Z</cp:lastPrinted>
  <dcterms:created xsi:type="dcterms:W3CDTF">2021-03-11T16:54:12Z</dcterms:created>
  <dcterms:modified xsi:type="dcterms:W3CDTF">2026-04-17T15:11:37Z</dcterms:modified>
</cp:coreProperties>
</file>